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9620" windowHeight="132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8" i="1" l="1"/>
  <c r="C8" i="1"/>
  <c r="D8" i="1"/>
  <c r="F8" i="1"/>
  <c r="C10" i="1"/>
  <c r="D7" i="1"/>
  <c r="D10" i="1" s="1"/>
  <c r="H7" i="1"/>
  <c r="H10" i="1" s="1"/>
  <c r="H4" i="1"/>
  <c r="G7" i="1"/>
  <c r="G10" i="1" s="1"/>
  <c r="G4" i="1"/>
  <c r="F7" i="1"/>
  <c r="F10" i="1" s="1"/>
  <c r="F4" i="1"/>
  <c r="E7" i="1"/>
  <c r="E10" i="1" s="1"/>
  <c r="E4" i="1"/>
  <c r="D4" i="1"/>
  <c r="C4" i="1"/>
  <c r="B4" i="1"/>
  <c r="C7" i="1"/>
  <c r="B7" i="1"/>
  <c r="B10" i="1" s="1"/>
</calcChain>
</file>

<file path=xl/sharedStrings.xml><?xml version="1.0" encoding="utf-8"?>
<sst xmlns="http://schemas.openxmlformats.org/spreadsheetml/2006/main" count="20" uniqueCount="12">
  <si>
    <t>Stahl</t>
  </si>
  <si>
    <t>Ölmenge in L</t>
  </si>
  <si>
    <t>Werkstatt</t>
  </si>
  <si>
    <t>Grosse</t>
  </si>
  <si>
    <t>Wimmer</t>
  </si>
  <si>
    <t>n/a</t>
  </si>
  <si>
    <t>Service Arbeitseinheiten</t>
  </si>
  <si>
    <t>Ölkosten (brutto)</t>
  </si>
  <si>
    <t>Kosten pro Einheit (netto)</t>
  </si>
  <si>
    <t>Service-Kosten (brutto)</t>
  </si>
  <si>
    <t>Pickerl (brutto)</t>
  </si>
  <si>
    <t>Gesamt (brutto)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</si>
</sst>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Tabelle1!$B$1:$H$1</c:f>
              <c:numCache>
                <c:formatCode>General</c:formatCode>
                <c:ptCount val="7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</c:numCache>
            </c:numRef>
          </c:xVal>
          <c:yVal>
            <c:numRef>
              <c:f>Tabelle1!$B$7:$H$7</c:f>
              <c:numCache>
                <c:formatCode>"€"\ #,##0.00</c:formatCode>
                <c:ptCount val="7"/>
                <c:pt idx="0">
                  <c:v>262.476</c:v>
                </c:pt>
                <c:pt idx="1">
                  <c:v>308.58</c:v>
                </c:pt>
                <c:pt idx="2">
                  <c:v>372.33599999999996</c:v>
                </c:pt>
                <c:pt idx="3">
                  <c:v>413.78399999999999</c:v>
                </c:pt>
                <c:pt idx="4">
                  <c:v>346.17599999999999</c:v>
                </c:pt>
                <c:pt idx="5">
                  <c:v>415.71600000000001</c:v>
                </c:pt>
                <c:pt idx="6">
                  <c:v>295.95599999999996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43936"/>
        <c:axId val="225945472"/>
      </c:scatterChart>
      <c:valAx>
        <c:axId val="2259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945472"/>
        <c:crosses val="autoZero"/>
        <c:crossBetween val="midCat"/>
      </c:valAx>
      <c:valAx>
        <c:axId val="225945472"/>
        <c:scaling>
          <c:orientation val="minMax"/>
        </c:scaling>
        <c:delete val="0"/>
        <c:axPos val="l"/>
        <c:majorGridlines/>
        <c:numFmt formatCode="&quot;€&quot;\ #,##0.00" sourceLinked="1"/>
        <c:majorTickMark val="out"/>
        <c:minorTickMark val="none"/>
        <c:tickLblPos val="nextTo"/>
        <c:crossAx val="225943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</xdr:colOff>
      <xdr:row>10</xdr:row>
      <xdr:rowOff>15240</xdr:rowOff>
    </xdr:from>
    <xdr:to>
      <xdr:col>7</xdr:col>
      <xdr:colOff>784860</xdr:colOff>
      <xdr:row>30</xdr:row>
      <xdr:rowOff>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L24" sqref="L24"/>
    </sheetView>
  </sheetViews>
  <sheetFormatPr baseColWidth="10" defaultRowHeight="14.4" x14ac:dyDescent="0.3"/>
  <cols>
    <col min="1" max="1" width="22.88671875" bestFit="1" customWidth="1"/>
  </cols>
  <sheetData>
    <row r="1" spans="1:9" x14ac:dyDescent="0.3">
      <c r="A1" s="21"/>
      <c r="B1" s="22">
        <v>2015</v>
      </c>
      <c r="C1" s="22">
        <v>2014</v>
      </c>
      <c r="D1" s="22">
        <v>2013</v>
      </c>
      <c r="E1" s="22">
        <v>2012</v>
      </c>
      <c r="F1" s="22">
        <v>2011</v>
      </c>
      <c r="G1" s="22">
        <v>2010</v>
      </c>
      <c r="H1" s="23">
        <v>2009</v>
      </c>
    </row>
    <row r="2" spans="1:9" ht="15" thickBot="1" x14ac:dyDescent="0.35">
      <c r="A2" s="24" t="s">
        <v>2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3</v>
      </c>
      <c r="H2" s="26" t="s">
        <v>4</v>
      </c>
    </row>
    <row r="3" spans="1:9" x14ac:dyDescent="0.3">
      <c r="A3" s="27" t="s">
        <v>1</v>
      </c>
      <c r="B3" s="20">
        <v>4.4000000000000004</v>
      </c>
      <c r="C3" s="2">
        <v>4.4000000000000004</v>
      </c>
      <c r="D3" s="2">
        <v>4.4000000000000004</v>
      </c>
      <c r="E3" s="2">
        <v>4.4000000000000004</v>
      </c>
      <c r="F3" s="2">
        <v>4.5</v>
      </c>
      <c r="G3" s="2">
        <v>4.4000000000000004</v>
      </c>
      <c r="H3" s="8" t="s">
        <v>5</v>
      </c>
    </row>
    <row r="4" spans="1:9" ht="15" thickBot="1" x14ac:dyDescent="0.35">
      <c r="A4" s="28" t="s">
        <v>7</v>
      </c>
      <c r="B4" s="5">
        <f>120.65*1.2</f>
        <v>144.78</v>
      </c>
      <c r="C4" s="6">
        <f>120.65*1.2</f>
        <v>144.78</v>
      </c>
      <c r="D4" s="6">
        <f>119.9*1.2</f>
        <v>143.88</v>
      </c>
      <c r="E4" s="6">
        <f>113.92*1.2</f>
        <v>136.70400000000001</v>
      </c>
      <c r="F4" s="6">
        <f>118.49*1.2</f>
        <v>142.18799999999999</v>
      </c>
      <c r="G4" s="6">
        <f>109.12*1.2</f>
        <v>130.94399999999999</v>
      </c>
      <c r="H4" s="7">
        <f>79.6*1.2</f>
        <v>95.52</v>
      </c>
      <c r="I4" s="1"/>
    </row>
    <row r="5" spans="1:9" x14ac:dyDescent="0.3">
      <c r="A5" s="27" t="s">
        <v>6</v>
      </c>
      <c r="B5" s="12">
        <v>8</v>
      </c>
      <c r="C5" s="13">
        <v>10</v>
      </c>
      <c r="D5" s="13">
        <v>8</v>
      </c>
      <c r="E5" s="13">
        <v>20</v>
      </c>
      <c r="F5" s="13">
        <v>12</v>
      </c>
      <c r="G5" s="3" t="s">
        <v>5</v>
      </c>
      <c r="H5" s="4" t="s">
        <v>5</v>
      </c>
      <c r="I5" s="1"/>
    </row>
    <row r="6" spans="1:9" ht="15" thickBot="1" x14ac:dyDescent="0.35">
      <c r="A6" s="28" t="s">
        <v>8</v>
      </c>
      <c r="B6" s="5">
        <v>9.92</v>
      </c>
      <c r="C6" s="6">
        <v>11.58</v>
      </c>
      <c r="D6" s="6">
        <v>11.25</v>
      </c>
      <c r="E6" s="6">
        <v>8.25</v>
      </c>
      <c r="F6" s="6">
        <v>8.25</v>
      </c>
      <c r="G6" s="14" t="s">
        <v>5</v>
      </c>
      <c r="H6" s="15" t="s">
        <v>5</v>
      </c>
      <c r="I6" s="1"/>
    </row>
    <row r="7" spans="1:9" x14ac:dyDescent="0.3">
      <c r="A7" s="27" t="s">
        <v>9</v>
      </c>
      <c r="B7" s="9">
        <f>218.73*1.2</f>
        <v>262.476</v>
      </c>
      <c r="C7" s="10">
        <f>246.92*1.2+10.23*1.2</f>
        <v>308.58</v>
      </c>
      <c r="D7" s="10">
        <f>227.95*1.2+67.09*1.2+15.24*1.2</f>
        <v>372.33599999999996</v>
      </c>
      <c r="E7" s="10">
        <f>+(165+179.82)*1.2</f>
        <v>413.78399999999999</v>
      </c>
      <c r="F7" s="10">
        <f>+((131.04-32.04)+189.48)*1.2</f>
        <v>346.17599999999999</v>
      </c>
      <c r="G7" s="10">
        <f>(333.02+13.41)*1.2</f>
        <v>415.71600000000001</v>
      </c>
      <c r="H7" s="11">
        <f>246.63*1.2</f>
        <v>295.95599999999996</v>
      </c>
      <c r="I7" s="1"/>
    </row>
    <row r="8" spans="1:9" ht="15" thickBot="1" x14ac:dyDescent="0.35">
      <c r="A8" s="28" t="s">
        <v>10</v>
      </c>
      <c r="B8" s="5">
        <f>50.16*1.2</f>
        <v>60.191999999999993</v>
      </c>
      <c r="C8" s="6">
        <f>50.16*1.2</f>
        <v>60.191999999999993</v>
      </c>
      <c r="D8" s="6">
        <f>49.92*1.2</f>
        <v>59.903999999999996</v>
      </c>
      <c r="E8" s="6">
        <v>0</v>
      </c>
      <c r="F8" s="6">
        <f>32.04*1.2</f>
        <v>38.448</v>
      </c>
      <c r="G8" s="6">
        <v>0</v>
      </c>
      <c r="H8" s="7">
        <v>0</v>
      </c>
      <c r="I8" s="1"/>
    </row>
    <row r="9" spans="1:9" ht="15" thickBot="1" x14ac:dyDescent="0.35">
      <c r="A9" s="29"/>
      <c r="B9" s="16"/>
      <c r="C9" s="16"/>
      <c r="D9" s="16"/>
      <c r="E9" s="16"/>
      <c r="F9" s="16"/>
      <c r="G9" s="16"/>
      <c r="H9" s="16"/>
    </row>
    <row r="10" spans="1:9" ht="15" thickBot="1" x14ac:dyDescent="0.35">
      <c r="A10" s="30" t="s">
        <v>11</v>
      </c>
      <c r="B10" s="17">
        <f t="shared" ref="B10:H10" si="0">B7+B8</f>
        <v>322.66800000000001</v>
      </c>
      <c r="C10" s="18">
        <f t="shared" si="0"/>
        <v>368.77199999999999</v>
      </c>
      <c r="D10" s="18">
        <f t="shared" si="0"/>
        <v>432.23999999999995</v>
      </c>
      <c r="E10" s="18">
        <f t="shared" si="0"/>
        <v>413.78399999999999</v>
      </c>
      <c r="F10" s="18">
        <f t="shared" si="0"/>
        <v>384.62399999999997</v>
      </c>
      <c r="G10" s="18">
        <f t="shared" si="0"/>
        <v>415.71600000000001</v>
      </c>
      <c r="H10" s="19">
        <f t="shared" si="0"/>
        <v>295.95599999999996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Zettl</dc:creator>
  <cp:lastModifiedBy>Michael Zettl</cp:lastModifiedBy>
  <dcterms:created xsi:type="dcterms:W3CDTF">2016-08-07T06:24:24Z</dcterms:created>
  <dcterms:modified xsi:type="dcterms:W3CDTF">2016-08-07T07:26:54Z</dcterms:modified>
</cp:coreProperties>
</file>